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56100SV006\share\■令和２年度\02_治山\01_国補事業(PPI～台帳)\04_Ｒ２徳林　予防治山（Ｒ１補正）　神山町府殿　渓間工事\PPI\"/>
    </mc:Choice>
  </mc:AlternateContent>
  <bookViews>
    <workbookView xWindow="0" yWindow="0" windowWidth="15345" windowHeight="6735"/>
  </bookViews>
  <sheets>
    <sheet name="工事費内訳書" sheetId="2" r:id="rId1"/>
  </sheets>
  <definedNames>
    <definedName name="_xlnm.Print_Area" localSheetId="0">工事費内訳書!$A$1:$G$84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2" l="1"/>
  <c r="G77" i="2" s="1"/>
  <c r="G76" i="2" s="1"/>
  <c r="G75" i="2" s="1"/>
  <c r="G73" i="2"/>
  <c r="G72" i="2" s="1"/>
  <c r="G71" i="2" s="1"/>
  <c r="G70" i="2" s="1"/>
  <c r="G41" i="2"/>
  <c r="G40" i="2" s="1"/>
  <c r="G39" i="2" s="1"/>
  <c r="G38" i="2" s="1"/>
  <c r="G32" i="2"/>
  <c r="G15" i="2"/>
  <c r="G14" i="2"/>
  <c r="G13" i="2" s="1"/>
  <c r="G12" i="2" s="1"/>
  <c r="G11" i="2" s="1"/>
  <c r="G36" i="2" l="1"/>
  <c r="G35" i="2" s="1"/>
  <c r="G10" i="2" s="1"/>
  <c r="G83" i="2" s="1"/>
  <c r="G84" i="2" s="1"/>
</calcChain>
</file>

<file path=xl/sharedStrings.xml><?xml version="1.0" encoding="utf-8"?>
<sst xmlns="http://schemas.openxmlformats.org/spreadsheetml/2006/main" count="163" uniqueCount="88">
  <si>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</si>
  <si>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</si>
  <si>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</si>
  <si>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</si>
  <si>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</si>
  <si>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</si>
  <si>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</si>
  <si>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</si>
  <si>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</si>
  <si>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</si>
  <si>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</si>
  <si>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</si>
  <si>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</si>
  <si>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Ｒ２徳林　予防治山（Ｒ１補正）　神山町府殿　渓間工事</t>
  </si>
  <si>
    <t>工事原価
_x000D_</t>
  </si>
  <si>
    <t>式</t>
  </si>
  <si>
    <t>直接工事費
_x000D_</t>
  </si>
  <si>
    <t>直接工事費(諸経費対象)
_x000D_</t>
  </si>
  <si>
    <t>渓間工
_x000D_</t>
  </si>
  <si>
    <t>谷止工
_x000D_</t>
  </si>
  <si>
    <t>m3</t>
  </si>
  <si>
    <t>打継面清掃
_x000D_打継面清掃</t>
  </si>
  <si>
    <t>㎡</t>
  </si>
  <si>
    <t>木製残存型枠
_x000D_90×90×2,000</t>
  </si>
  <si>
    <t>水平打継目鉄筋
_x000D_SD345 D22</t>
  </si>
  <si>
    <t>本</t>
  </si>
  <si>
    <t>キャットウォーク
_x000D_</t>
  </si>
  <si>
    <t>ｍ</t>
  </si>
  <si>
    <t>円形型枠（紙製）
_x000D_内径300mm 厚5.3mm 長4000mm</t>
  </si>
  <si>
    <t>ネームプレート（ｱﾙﾐﾆｳﾑ軽合金鋳造製）
_x000D_A型(横40cm×縦30cm×1cm)　堤名板用</t>
  </si>
  <si>
    <t>枚</t>
  </si>
  <si>
    <t>掘削　礫質土
_x000D_バックホウ</t>
  </si>
  <si>
    <t>掘削　軟岩
_x000D_バックホウ</t>
  </si>
  <si>
    <t>岩盤掘削面整形・岩盤清掃
_x000D_岩盤掘削面整形</t>
  </si>
  <si>
    <t>根株筋工(機械併用)
_x000D_</t>
  </si>
  <si>
    <t>標識板（標示板1枚　支柱1本）
_x000D_400×500×2.0mm　支柱φ50.8×1800mm</t>
  </si>
  <si>
    <t>組</t>
  </si>
  <si>
    <t>仮設工
_x000D_廻排水等</t>
  </si>
  <si>
    <t>土のう締切工
_x000D_現地採取</t>
  </si>
  <si>
    <t>間接工事費
_x000D_</t>
  </si>
  <si>
    <t>共通仮設費
_x000D_</t>
  </si>
  <si>
    <t>共通仮設費（率計上）
_x000D_</t>
  </si>
  <si>
    <t>準備費
_x000D_</t>
  </si>
  <si>
    <t>支障木伐採費
_x000D_</t>
  </si>
  <si>
    <t>スギ　伐採費
_x000D_胸高直径　10cm</t>
  </si>
  <si>
    <t>スギ　伐採費
_x000D_胸高直径　11cm</t>
  </si>
  <si>
    <t>スギ　伐採費
_x000D_胸高直径　12cm</t>
  </si>
  <si>
    <t>スギ　伐採費
_x000D_胸高直径　13cm</t>
  </si>
  <si>
    <t>スギ　伐採費
_x000D_胸高直径　14cm</t>
  </si>
  <si>
    <t>スギ　伐採費
_x000D_胸高直径　15cm</t>
  </si>
  <si>
    <t>スギ　伐採費
_x000D_胸高直径　16cm</t>
  </si>
  <si>
    <t>スギ　伐採費
_x000D_胸高直径　18cm</t>
  </si>
  <si>
    <t>スギ　伐採費
_x000D_胸高直径　25cm</t>
  </si>
  <si>
    <t>スギ　伐採費
_x000D_胸高直径　26cm</t>
  </si>
  <si>
    <t>スギ　伐採費
_x000D_胸高直径　28cm</t>
  </si>
  <si>
    <t>スギ　伐採費
_x000D_胸高直径　29cm</t>
  </si>
  <si>
    <t>スギ　伐採費
_x000D_胸高直径　30cm</t>
  </si>
  <si>
    <t>スギ　伐採費
_x000D_胸高直径　32cm</t>
  </si>
  <si>
    <t>スギ　伐採費
_x000D_胸高直径　35cm</t>
  </si>
  <si>
    <t>スギ　伐採費
_x000D_胸高直径　37cm</t>
  </si>
  <si>
    <t>スギ　伐採費
_x000D_胸高直径　38cm</t>
  </si>
  <si>
    <t>スギ　伐採費
_x000D_胸高直径　40cm</t>
  </si>
  <si>
    <t>スギ　伐採費
_x000D_胸高直径　41cm</t>
  </si>
  <si>
    <t>スギ　伐採費
_x000D_胸高直径　42cm</t>
  </si>
  <si>
    <t>スギ　伐採費
_x000D_胸高直径　43cm</t>
  </si>
  <si>
    <t>スギ　伐採費
_x000D_胸高直径　45cm</t>
  </si>
  <si>
    <t>スギ　伐採費
_x000D_胸高直径　46cm</t>
  </si>
  <si>
    <t>スギ　伐採費
_x000D_胸高直径　49cm</t>
  </si>
  <si>
    <t>ヒノキ　伐採費
_x000D_胸高直径　14cm</t>
  </si>
  <si>
    <t>ヒノキ　伐採費
_x000D_胸高直径　31cm</t>
  </si>
  <si>
    <t>ヒノキ　伐採費
_x000D_胸高直径　41cm</t>
  </si>
  <si>
    <t>雑木　伐採費
_x000D_胸高直径　26cm</t>
  </si>
  <si>
    <t>営繕費
_x000D_</t>
  </si>
  <si>
    <t>仮設トイレ設置（洋式）
_x000D_</t>
  </si>
  <si>
    <t>月</t>
  </si>
  <si>
    <t>安全費
_x000D_</t>
  </si>
  <si>
    <t>積上安全費
_x000D_</t>
  </si>
  <si>
    <t>雨量計設置
_x000D_</t>
  </si>
  <si>
    <t>基</t>
  </si>
  <si>
    <t>雨量計観測
_x000D_</t>
  </si>
  <si>
    <t>現場管理費
_x000D_</t>
  </si>
  <si>
    <t>一般管理費等
_x000D_</t>
  </si>
  <si>
    <t>工事価格
_x000D_</t>
  </si>
  <si>
    <t>コンクリート打設
_x000D_18-8-40BB</t>
    <phoneticPr fontId="2"/>
  </si>
  <si>
    <t>型枠工（治山ダム工）
_x000D_設置・撤去</t>
    <phoneticPr fontId="2"/>
  </si>
  <si>
    <t>SP 型枠 森林
_x000D_一般型枠</t>
    <phoneticPr fontId="2"/>
  </si>
  <si>
    <t>コンクリート打設（間詰）
_x000D_18-8-40BB</t>
    <phoneticPr fontId="2"/>
  </si>
  <si>
    <t>SP 暗渠排水管 森林
_x000D_据付･撤去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</si>
</sst>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showGridLines="0" tabSelected="1" zoomScaleNormal="100" zoomScaleSheetLayoutView="100" workbookViewId="0">
      <selection activeCell="A7" sqref="A7:G7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2" t="s">
        <v>14</v>
      </c>
      <c r="B10" s="33"/>
      <c r="C10" s="33"/>
      <c r="D10" s="34"/>
      <c r="E10" s="12" t="s">
        <v>15</v>
      </c>
      <c r="F10" s="13">
        <v>1</v>
      </c>
      <c r="G10" s="14">
        <f>+G11+G35</f>
        <v>0</v>
      </c>
      <c r="H10" s="2"/>
      <c r="I10" s="15">
        <v>1</v>
      </c>
      <c r="J10" s="15"/>
    </row>
    <row r="11" spans="1:10" ht="42" customHeight="1">
      <c r="A11" s="32" t="s">
        <v>16</v>
      </c>
      <c r="B11" s="33"/>
      <c r="C11" s="33"/>
      <c r="D11" s="34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2" t="s">
        <v>17</v>
      </c>
      <c r="B12" s="33"/>
      <c r="C12" s="33"/>
      <c r="D12" s="34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8" t="s">
        <v>18</v>
      </c>
      <c r="C13" s="33"/>
      <c r="D13" s="34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8" t="s">
        <v>18</v>
      </c>
      <c r="D14" s="34"/>
      <c r="E14" s="12" t="s">
        <v>15</v>
      </c>
      <c r="F14" s="13">
        <v>1</v>
      </c>
      <c r="G14" s="14">
        <f>+G15+G32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+G16+G17+G18+G19+G20+G21+G22+G23+G24+G25+G26+G27+G28+G29+G30+G31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83</v>
      </c>
      <c r="E16" s="12" t="s">
        <v>20</v>
      </c>
      <c r="F16" s="13">
        <v>260.60000000000002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21</v>
      </c>
      <c r="E17" s="12" t="s">
        <v>20</v>
      </c>
      <c r="F17" s="13">
        <v>260.60000000000002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84</v>
      </c>
      <c r="E18" s="12" t="s">
        <v>22</v>
      </c>
      <c r="F18" s="13">
        <v>133.69999999999999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23</v>
      </c>
      <c r="E19" s="12" t="s">
        <v>22</v>
      </c>
      <c r="F19" s="13">
        <v>87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85</v>
      </c>
      <c r="E20" s="12" t="s">
        <v>22</v>
      </c>
      <c r="F20" s="13">
        <v>3.4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24</v>
      </c>
      <c r="E21" s="12" t="s">
        <v>25</v>
      </c>
      <c r="F21" s="13">
        <v>198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86</v>
      </c>
      <c r="E22" s="12" t="s">
        <v>20</v>
      </c>
      <c r="F22" s="13">
        <v>8.5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85</v>
      </c>
      <c r="E23" s="12" t="s">
        <v>22</v>
      </c>
      <c r="F23" s="13">
        <v>11.7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26</v>
      </c>
      <c r="E24" s="12" t="s">
        <v>27</v>
      </c>
      <c r="F24" s="13">
        <v>103.3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28</v>
      </c>
      <c r="E25" s="12" t="s">
        <v>25</v>
      </c>
      <c r="F25" s="13">
        <v>3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29</v>
      </c>
      <c r="E26" s="12" t="s">
        <v>30</v>
      </c>
      <c r="F26" s="13">
        <v>1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31</v>
      </c>
      <c r="E27" s="12" t="s">
        <v>20</v>
      </c>
      <c r="F27" s="13">
        <v>49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32</v>
      </c>
      <c r="E28" s="12" t="s">
        <v>20</v>
      </c>
      <c r="F28" s="13">
        <v>197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33</v>
      </c>
      <c r="E29" s="12" t="s">
        <v>22</v>
      </c>
      <c r="F29" s="13">
        <v>86.9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34</v>
      </c>
      <c r="E30" s="12" t="s">
        <v>27</v>
      </c>
      <c r="F30" s="13">
        <v>10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35</v>
      </c>
      <c r="E31" s="12" t="s">
        <v>36</v>
      </c>
      <c r="F31" s="13">
        <v>1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37</v>
      </c>
      <c r="E32" s="12" t="s">
        <v>15</v>
      </c>
      <c r="F32" s="13">
        <v>1</v>
      </c>
      <c r="G32" s="14">
        <f>+G33+G34</f>
        <v>0</v>
      </c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87</v>
      </c>
      <c r="E33" s="12" t="s">
        <v>27</v>
      </c>
      <c r="F33" s="13">
        <v>30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38</v>
      </c>
      <c r="E34" s="12" t="s">
        <v>22</v>
      </c>
      <c r="F34" s="13">
        <v>2.2999999999999998</v>
      </c>
      <c r="G34" s="20"/>
      <c r="H34" s="2"/>
      <c r="I34" s="15">
        <v>25</v>
      </c>
      <c r="J34" s="15">
        <v>4</v>
      </c>
    </row>
    <row r="35" spans="1:10" ht="42" customHeight="1">
      <c r="A35" s="32" t="s">
        <v>39</v>
      </c>
      <c r="B35" s="33"/>
      <c r="C35" s="33"/>
      <c r="D35" s="34"/>
      <c r="E35" s="12" t="s">
        <v>15</v>
      </c>
      <c r="F35" s="13">
        <v>1</v>
      </c>
      <c r="G35" s="14">
        <f>+G36+G81</f>
        <v>0</v>
      </c>
      <c r="H35" s="2"/>
      <c r="I35" s="15">
        <v>26</v>
      </c>
      <c r="J35" s="15"/>
    </row>
    <row r="36" spans="1:10" ht="42" customHeight="1">
      <c r="A36" s="32" t="s">
        <v>40</v>
      </c>
      <c r="B36" s="33"/>
      <c r="C36" s="33"/>
      <c r="D36" s="34"/>
      <c r="E36" s="12" t="s">
        <v>15</v>
      </c>
      <c r="F36" s="13">
        <v>1</v>
      </c>
      <c r="G36" s="14">
        <f>+G37+G38+G70+G75</f>
        <v>0</v>
      </c>
      <c r="H36" s="2"/>
      <c r="I36" s="15">
        <v>27</v>
      </c>
      <c r="J36" s="15">
        <v>200</v>
      </c>
    </row>
    <row r="37" spans="1:10" ht="42" customHeight="1">
      <c r="A37" s="32" t="s">
        <v>41</v>
      </c>
      <c r="B37" s="33"/>
      <c r="C37" s="33"/>
      <c r="D37" s="34"/>
      <c r="E37" s="12" t="s">
        <v>15</v>
      </c>
      <c r="F37" s="13">
        <v>1</v>
      </c>
      <c r="G37" s="20"/>
      <c r="H37" s="2"/>
      <c r="I37" s="15">
        <v>28</v>
      </c>
      <c r="J37" s="15"/>
    </row>
    <row r="38" spans="1:10" ht="42" customHeight="1">
      <c r="A38" s="32" t="s">
        <v>42</v>
      </c>
      <c r="B38" s="33"/>
      <c r="C38" s="33"/>
      <c r="D38" s="34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1</v>
      </c>
    </row>
    <row r="39" spans="1:10" ht="42" customHeight="1">
      <c r="A39" s="10"/>
      <c r="B39" s="38" t="s">
        <v>42</v>
      </c>
      <c r="C39" s="33"/>
      <c r="D39" s="34"/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2</v>
      </c>
    </row>
    <row r="40" spans="1:10" ht="42" customHeight="1">
      <c r="A40" s="10"/>
      <c r="B40" s="11"/>
      <c r="C40" s="38" t="s">
        <v>42</v>
      </c>
      <c r="D40" s="34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3</v>
      </c>
    </row>
    <row r="41" spans="1:10" ht="42" customHeight="1">
      <c r="A41" s="10"/>
      <c r="B41" s="11"/>
      <c r="C41" s="11"/>
      <c r="D41" s="19" t="s">
        <v>43</v>
      </c>
      <c r="E41" s="12" t="s">
        <v>15</v>
      </c>
      <c r="F41" s="13">
        <v>1</v>
      </c>
      <c r="G41" s="14">
        <f>+G42+G43+G44+G45+G46+G47+G48+G49+G50+G51+G52+G53+G54+G55+G56+G57+G58+G59+G60+G61+G62+G63+G64+G65+G66+G67+G68+G69</f>
        <v>0</v>
      </c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44</v>
      </c>
      <c r="E42" s="12" t="s">
        <v>25</v>
      </c>
      <c r="F42" s="13">
        <v>2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45</v>
      </c>
      <c r="E43" s="12" t="s">
        <v>25</v>
      </c>
      <c r="F43" s="13">
        <v>2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46</v>
      </c>
      <c r="E44" s="12" t="s">
        <v>25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47</v>
      </c>
      <c r="E45" s="12" t="s">
        <v>25</v>
      </c>
      <c r="F45" s="13">
        <v>1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48</v>
      </c>
      <c r="E46" s="12" t="s">
        <v>25</v>
      </c>
      <c r="F46" s="13">
        <v>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49</v>
      </c>
      <c r="E47" s="12" t="s">
        <v>25</v>
      </c>
      <c r="F47" s="13">
        <v>2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50</v>
      </c>
      <c r="E48" s="12" t="s">
        <v>25</v>
      </c>
      <c r="F48" s="13">
        <v>1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51</v>
      </c>
      <c r="E49" s="12" t="s">
        <v>25</v>
      </c>
      <c r="F49" s="13">
        <v>1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52</v>
      </c>
      <c r="E50" s="12" t="s">
        <v>25</v>
      </c>
      <c r="F50" s="13">
        <v>3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53</v>
      </c>
      <c r="E51" s="12" t="s">
        <v>25</v>
      </c>
      <c r="F51" s="13">
        <v>2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54</v>
      </c>
      <c r="E52" s="12" t="s">
        <v>25</v>
      </c>
      <c r="F52" s="13">
        <v>2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55</v>
      </c>
      <c r="E53" s="12" t="s">
        <v>25</v>
      </c>
      <c r="F53" s="13">
        <v>2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56</v>
      </c>
      <c r="E54" s="12" t="s">
        <v>25</v>
      </c>
      <c r="F54" s="13">
        <v>5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57</v>
      </c>
      <c r="E55" s="12" t="s">
        <v>25</v>
      </c>
      <c r="F55" s="13">
        <v>1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58</v>
      </c>
      <c r="E56" s="12" t="s">
        <v>25</v>
      </c>
      <c r="F56" s="13">
        <v>2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59</v>
      </c>
      <c r="E57" s="12" t="s">
        <v>25</v>
      </c>
      <c r="F57" s="13">
        <v>1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60</v>
      </c>
      <c r="E58" s="12" t="s">
        <v>25</v>
      </c>
      <c r="F58" s="13">
        <v>1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61</v>
      </c>
      <c r="E59" s="12" t="s">
        <v>25</v>
      </c>
      <c r="F59" s="13">
        <v>1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62</v>
      </c>
      <c r="E60" s="12" t="s">
        <v>25</v>
      </c>
      <c r="F60" s="13">
        <v>1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63</v>
      </c>
      <c r="E61" s="12" t="s">
        <v>25</v>
      </c>
      <c r="F61" s="13">
        <v>2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64</v>
      </c>
      <c r="E62" s="12" t="s">
        <v>25</v>
      </c>
      <c r="F62" s="13">
        <v>1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65</v>
      </c>
      <c r="E63" s="12" t="s">
        <v>25</v>
      </c>
      <c r="F63" s="13">
        <v>1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66</v>
      </c>
      <c r="E64" s="12" t="s">
        <v>25</v>
      </c>
      <c r="F64" s="13">
        <v>1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67</v>
      </c>
      <c r="E65" s="12" t="s">
        <v>25</v>
      </c>
      <c r="F65" s="13">
        <v>1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68</v>
      </c>
      <c r="E66" s="12" t="s">
        <v>25</v>
      </c>
      <c r="F66" s="13">
        <v>1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69</v>
      </c>
      <c r="E67" s="12" t="s">
        <v>25</v>
      </c>
      <c r="F67" s="13">
        <v>1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70</v>
      </c>
      <c r="E68" s="12" t="s">
        <v>25</v>
      </c>
      <c r="F68" s="13">
        <v>1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71</v>
      </c>
      <c r="E69" s="12" t="s">
        <v>25</v>
      </c>
      <c r="F69" s="13">
        <v>1</v>
      </c>
      <c r="G69" s="20"/>
      <c r="H69" s="2"/>
      <c r="I69" s="15">
        <v>60</v>
      </c>
      <c r="J69" s="15">
        <v>4</v>
      </c>
    </row>
    <row r="70" spans="1:10" ht="42" customHeight="1">
      <c r="A70" s="32" t="s">
        <v>72</v>
      </c>
      <c r="B70" s="33"/>
      <c r="C70" s="33"/>
      <c r="D70" s="34"/>
      <c r="E70" s="12" t="s">
        <v>15</v>
      </c>
      <c r="F70" s="13">
        <v>1</v>
      </c>
      <c r="G70" s="14">
        <f>+G71</f>
        <v>0</v>
      </c>
      <c r="H70" s="2"/>
      <c r="I70" s="15">
        <v>61</v>
      </c>
      <c r="J70" s="15">
        <v>1</v>
      </c>
    </row>
    <row r="71" spans="1:10" ht="42" customHeight="1">
      <c r="A71" s="10"/>
      <c r="B71" s="38" t="s">
        <v>72</v>
      </c>
      <c r="C71" s="33"/>
      <c r="D71" s="34"/>
      <c r="E71" s="12" t="s">
        <v>15</v>
      </c>
      <c r="F71" s="13">
        <v>1</v>
      </c>
      <c r="G71" s="14">
        <f>+G72</f>
        <v>0</v>
      </c>
      <c r="H71" s="2"/>
      <c r="I71" s="15">
        <v>62</v>
      </c>
      <c r="J71" s="15">
        <v>2</v>
      </c>
    </row>
    <row r="72" spans="1:10" ht="42" customHeight="1">
      <c r="A72" s="10"/>
      <c r="B72" s="11"/>
      <c r="C72" s="38" t="s">
        <v>72</v>
      </c>
      <c r="D72" s="34"/>
      <c r="E72" s="12" t="s">
        <v>15</v>
      </c>
      <c r="F72" s="13">
        <v>1</v>
      </c>
      <c r="G72" s="14">
        <f>+G73</f>
        <v>0</v>
      </c>
      <c r="H72" s="2"/>
      <c r="I72" s="15">
        <v>63</v>
      </c>
      <c r="J72" s="15">
        <v>3</v>
      </c>
    </row>
    <row r="73" spans="1:10" ht="42" customHeight="1">
      <c r="A73" s="10"/>
      <c r="B73" s="11"/>
      <c r="C73" s="11"/>
      <c r="D73" s="19" t="s">
        <v>72</v>
      </c>
      <c r="E73" s="12" t="s">
        <v>15</v>
      </c>
      <c r="F73" s="13">
        <v>1</v>
      </c>
      <c r="G73" s="14">
        <f>+G74</f>
        <v>0</v>
      </c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73</v>
      </c>
      <c r="E74" s="12" t="s">
        <v>74</v>
      </c>
      <c r="F74" s="13">
        <v>6</v>
      </c>
      <c r="G74" s="20"/>
      <c r="H74" s="2"/>
      <c r="I74" s="15">
        <v>65</v>
      </c>
      <c r="J74" s="15">
        <v>4</v>
      </c>
    </row>
    <row r="75" spans="1:10" ht="42" customHeight="1">
      <c r="A75" s="32" t="s">
        <v>75</v>
      </c>
      <c r="B75" s="33"/>
      <c r="C75" s="33"/>
      <c r="D75" s="34"/>
      <c r="E75" s="12" t="s">
        <v>15</v>
      </c>
      <c r="F75" s="13">
        <v>1</v>
      </c>
      <c r="G75" s="14">
        <f>+G76</f>
        <v>0</v>
      </c>
      <c r="H75" s="2"/>
      <c r="I75" s="15">
        <v>66</v>
      </c>
      <c r="J75" s="15">
        <v>1</v>
      </c>
    </row>
    <row r="76" spans="1:10" ht="42" customHeight="1">
      <c r="A76" s="10"/>
      <c r="B76" s="38" t="s">
        <v>76</v>
      </c>
      <c r="C76" s="33"/>
      <c r="D76" s="34"/>
      <c r="E76" s="12" t="s">
        <v>15</v>
      </c>
      <c r="F76" s="13">
        <v>1</v>
      </c>
      <c r="G76" s="14">
        <f>+G77</f>
        <v>0</v>
      </c>
      <c r="H76" s="2"/>
      <c r="I76" s="15">
        <v>67</v>
      </c>
      <c r="J76" s="15">
        <v>2</v>
      </c>
    </row>
    <row r="77" spans="1:10" ht="42" customHeight="1">
      <c r="A77" s="10"/>
      <c r="B77" s="11"/>
      <c r="C77" s="38" t="s">
        <v>76</v>
      </c>
      <c r="D77" s="34"/>
      <c r="E77" s="12" t="s">
        <v>15</v>
      </c>
      <c r="F77" s="13">
        <v>1</v>
      </c>
      <c r="G77" s="14">
        <f>+G78</f>
        <v>0</v>
      </c>
      <c r="H77" s="2"/>
      <c r="I77" s="15">
        <v>68</v>
      </c>
      <c r="J77" s="15">
        <v>3</v>
      </c>
    </row>
    <row r="78" spans="1:10" ht="42" customHeight="1">
      <c r="A78" s="10"/>
      <c r="B78" s="11"/>
      <c r="C78" s="11"/>
      <c r="D78" s="19" t="s">
        <v>76</v>
      </c>
      <c r="E78" s="12" t="s">
        <v>15</v>
      </c>
      <c r="F78" s="13">
        <v>1</v>
      </c>
      <c r="G78" s="14">
        <f>+G79+G80</f>
        <v>0</v>
      </c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77</v>
      </c>
      <c r="E79" s="12" t="s">
        <v>78</v>
      </c>
      <c r="F79" s="13">
        <v>1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79</v>
      </c>
      <c r="E80" s="12" t="s">
        <v>15</v>
      </c>
      <c r="F80" s="13">
        <v>1</v>
      </c>
      <c r="G80" s="20"/>
      <c r="H80" s="2"/>
      <c r="I80" s="15">
        <v>71</v>
      </c>
      <c r="J80" s="15">
        <v>4</v>
      </c>
    </row>
    <row r="81" spans="1:10" ht="42" customHeight="1">
      <c r="A81" s="32" t="s">
        <v>80</v>
      </c>
      <c r="B81" s="33"/>
      <c r="C81" s="33"/>
      <c r="D81" s="34"/>
      <c r="E81" s="12" t="s">
        <v>15</v>
      </c>
      <c r="F81" s="13">
        <v>1</v>
      </c>
      <c r="G81" s="20"/>
      <c r="H81" s="2"/>
      <c r="I81" s="15">
        <v>72</v>
      </c>
      <c r="J81" s="15">
        <v>210</v>
      </c>
    </row>
    <row r="82" spans="1:10" ht="42" customHeight="1">
      <c r="A82" s="32" t="s">
        <v>81</v>
      </c>
      <c r="B82" s="33"/>
      <c r="C82" s="33"/>
      <c r="D82" s="34"/>
      <c r="E82" s="12" t="s">
        <v>15</v>
      </c>
      <c r="F82" s="13">
        <v>1</v>
      </c>
      <c r="G82" s="20"/>
      <c r="H82" s="2"/>
      <c r="I82" s="15">
        <v>73</v>
      </c>
      <c r="J82" s="15">
        <v>220</v>
      </c>
    </row>
    <row r="83" spans="1:10" ht="42" customHeight="1">
      <c r="A83" s="39" t="s">
        <v>82</v>
      </c>
      <c r="B83" s="40"/>
      <c r="C83" s="40"/>
      <c r="D83" s="41"/>
      <c r="E83" s="21" t="s">
        <v>15</v>
      </c>
      <c r="F83" s="22">
        <v>1</v>
      </c>
      <c r="G83" s="23">
        <f>+G10+G82</f>
        <v>0</v>
      </c>
      <c r="H83" s="24"/>
      <c r="I83" s="25">
        <v>74</v>
      </c>
      <c r="J83" s="25">
        <v>30</v>
      </c>
    </row>
    <row r="84" spans="1:10" ht="42" customHeight="1">
      <c r="A84" s="35" t="s">
        <v>11</v>
      </c>
      <c r="B84" s="36"/>
      <c r="C84" s="36"/>
      <c r="D84" s="37"/>
      <c r="E84" s="16" t="s">
        <v>12</v>
      </c>
      <c r="F84" s="17" t="s">
        <v>12</v>
      </c>
      <c r="G84" s="18">
        <f>G83</f>
        <v>0</v>
      </c>
      <c r="I84" s="15">
        <v>75</v>
      </c>
      <c r="J84" s="15">
        <v>90</v>
      </c>
    </row>
    <row r="85" spans="1:10" ht="42" customHeight="1"/>
    <row r="86" spans="1:10" ht="42" customHeight="1"/>
  </sheetData>
  <sheetProtection algorithmName="SHA-512" hashValue="xLUmWWe4MQ8gFghR0K/YT6Ky+Hxe4oKWCVnsVg01OLF/pjzyUDVDALG/7uOICGChvwFLHXZ70w01YblW4sIeSw==" saltValue="D37dFmxBYRVWkFTAyBfZ7Q==" spinCount="100000" sheet="1" objects="1" scenarios="1"/>
  <mergeCells count="27">
    <mergeCell ref="C72:D72"/>
    <mergeCell ref="A75:D75"/>
    <mergeCell ref="B76:D76"/>
    <mergeCell ref="C77:D77"/>
    <mergeCell ref="A81:D81"/>
    <mergeCell ref="A70:D70"/>
    <mergeCell ref="A84:D84"/>
    <mergeCell ref="A10:D10"/>
    <mergeCell ref="A11:D11"/>
    <mergeCell ref="A12:D12"/>
    <mergeCell ref="B13:D13"/>
    <mergeCell ref="C14:D14"/>
    <mergeCell ref="A35:D35"/>
    <mergeCell ref="A36:D36"/>
    <mergeCell ref="A37:D37"/>
    <mergeCell ref="A38:D38"/>
    <mergeCell ref="B39:D39"/>
    <mergeCell ref="C40:D40"/>
    <mergeCell ref="A82:D82"/>
    <mergeCell ref="A83:D83"/>
    <mergeCell ref="B71:D71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Ikuta Atsushi</dc:creator>
  <cp:lastModifiedBy>Ikuta Atsushi</cp:lastModifiedBy>
  <cp:lastPrinted>2020-06-24T06:32:51Z</cp:lastPrinted>
  <dcterms:created xsi:type="dcterms:W3CDTF">2020-06-24T06:28:31Z</dcterms:created>
  <dcterms:modified xsi:type="dcterms:W3CDTF">2020-06-24T06:48:19Z</dcterms:modified>
</cp:coreProperties>
</file>